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355" windowHeight="4695"/>
  </bookViews>
  <sheets>
    <sheet name="Φύλλο1" sheetId="1" r:id="rId1"/>
    <sheet name="Φύλλο2" sheetId="2" r:id="rId2"/>
    <sheet name="Φύλλο3" sheetId="3" r:id="rId3"/>
  </sheets>
  <definedNames>
    <definedName name="_xlnm.Print_Area" localSheetId="0">Φύλλο1!$A$1:$I$51</definedName>
  </definedNames>
  <calcPr calcId="145621"/>
</workbook>
</file>

<file path=xl/calcChain.xml><?xml version="1.0" encoding="utf-8"?>
<calcChain xmlns="http://schemas.openxmlformats.org/spreadsheetml/2006/main">
  <c r="H9" i="1" l="1"/>
  <c r="H20" i="1" l="1"/>
  <c r="H30" i="1" l="1"/>
  <c r="H18" i="1" l="1"/>
  <c r="H29" i="1" l="1"/>
  <c r="H27" i="1"/>
  <c r="H26" i="1"/>
  <c r="H22" i="1"/>
  <c r="H21" i="1"/>
  <c r="H19" i="1"/>
  <c r="H15" i="1"/>
  <c r="H14" i="1"/>
  <c r="H12" i="1"/>
  <c r="I31" i="1" l="1"/>
  <c r="I16" i="1"/>
  <c r="I23" i="1"/>
  <c r="I33" i="1" l="1"/>
  <c r="I34" i="1" l="1"/>
  <c r="I35" i="1" s="1"/>
  <c r="I37" i="1" l="1"/>
  <c r="I38" i="1" s="1"/>
  <c r="I39" i="1" s="1"/>
</calcChain>
</file>

<file path=xl/sharedStrings.xml><?xml version="1.0" encoding="utf-8"?>
<sst xmlns="http://schemas.openxmlformats.org/spreadsheetml/2006/main" count="97" uniqueCount="88">
  <si>
    <t>α/α</t>
  </si>
  <si>
    <t>Τιμολογιο</t>
  </si>
  <si>
    <t>ΕΙΔΟΣ   ΕΡΓΑΣΙΑΣ</t>
  </si>
  <si>
    <t>Μονάδα       Μέτρησης</t>
  </si>
  <si>
    <t>Τιμή Μονάδος</t>
  </si>
  <si>
    <t>Μερική Δαπάνη</t>
  </si>
  <si>
    <t>ΟΛΙΚΗ ΔΑΠΑΝΗ</t>
  </si>
  <si>
    <r>
      <rPr>
        <b/>
        <sz val="11"/>
        <color theme="1"/>
        <rFont val="Calibri"/>
        <family val="2"/>
        <charset val="161"/>
        <scheme val="minor"/>
      </rPr>
      <t>Άρθρο</t>
    </r>
    <r>
      <rPr>
        <b/>
        <sz val="10"/>
        <color theme="1"/>
        <rFont val="Calibri"/>
        <family val="2"/>
        <charset val="161"/>
        <scheme val="minor"/>
      </rPr>
      <t xml:space="preserve"> Αναθεώρησης</t>
    </r>
  </si>
  <si>
    <t>Ομάδα Α': ΧΩΜΑΤΟΥΡΓΙΚΑ</t>
  </si>
  <si>
    <t>m3</t>
  </si>
  <si>
    <t>m</t>
  </si>
  <si>
    <t>Ομάδα Γ': ΟΔΟΣΤΡΩΣΙΑ</t>
  </si>
  <si>
    <t>Γ - 1</t>
  </si>
  <si>
    <t>Υπόβαση οδοστρωσίας</t>
  </si>
  <si>
    <t>Γ - 1.1</t>
  </si>
  <si>
    <t>ΟΔΟ-3121.Β</t>
  </si>
  <si>
    <t>Γ - 2</t>
  </si>
  <si>
    <t>Βάση οδοστρωσίας</t>
  </si>
  <si>
    <t>Γ - 2.2</t>
  </si>
  <si>
    <t>Βάση πάχους 0,10m (Π.Τ.Π.Ο-155)</t>
  </si>
  <si>
    <t>ΟΔΟ-3211.Β</t>
  </si>
  <si>
    <t>m2</t>
  </si>
  <si>
    <t>Γ - 6</t>
  </si>
  <si>
    <t>ΟΔΟ-3231</t>
  </si>
  <si>
    <t>ΣΥΝΟΛΟ ΙΙΙ</t>
  </si>
  <si>
    <t>Ομάδα Δ': ΑΣΦΑΛΤΙΚΑ</t>
  </si>
  <si>
    <t>Δ - 1</t>
  </si>
  <si>
    <t>Τομή οδοστρώματος με ασφαλτο-κόπτη</t>
  </si>
  <si>
    <t>ΟΙΚ-2269Α</t>
  </si>
  <si>
    <t>Δ - 3</t>
  </si>
  <si>
    <t>Ασφαλτική προεπάλειψη</t>
  </si>
  <si>
    <t>ΟΔΟ-4110</t>
  </si>
  <si>
    <t>Δ - 4</t>
  </si>
  <si>
    <t>Ασφαλτική συγκολλητική επάλειψη</t>
  </si>
  <si>
    <t>ΟΔΟ-4120</t>
  </si>
  <si>
    <t>Δ - 6</t>
  </si>
  <si>
    <t>Ασφαλτική ισοπεδωτική στρώση με-ταβλητού πάχους</t>
  </si>
  <si>
    <t>ΟΔΟ-4421Β</t>
  </si>
  <si>
    <t>ton</t>
  </si>
  <si>
    <t>Δ - 8.1</t>
  </si>
  <si>
    <t>Ασφαλτική στρώση κυκλοφορίας συμπυκνωμένου πάχους ,05m με χρήση κοινής ασφάλτου</t>
  </si>
  <si>
    <t>ΟΔΟ-4521Β</t>
  </si>
  <si>
    <t>ΣΥΝΟΛΟ  IV</t>
  </si>
  <si>
    <t>Ομάδα Ε' : ΣΗΜΑΝΣΗ - ΑΣΦΑΛΕΙΑ</t>
  </si>
  <si>
    <t>Ε - 9</t>
  </si>
  <si>
    <t>Πινακίδες ρυθμιστικές και ένδειξη επικίνδυνων θέσεων</t>
  </si>
  <si>
    <t>Ε - 10</t>
  </si>
  <si>
    <t>Στύλοι πινακίδων</t>
  </si>
  <si>
    <t>Ε - 9.1</t>
  </si>
  <si>
    <t>Ε - 9.3</t>
  </si>
  <si>
    <t>Ε - 10.1</t>
  </si>
  <si>
    <t>Πινακίδες επικίνδυνων θέσεων, τριγωνικές πλευράς 0 ,90m</t>
  </si>
  <si>
    <t>ΟΔΟ-6541</t>
  </si>
  <si>
    <t>τεμ</t>
  </si>
  <si>
    <t>Πινακίδες ρυθμιστικές μικρές</t>
  </si>
  <si>
    <t>Στύλος  πινακίδων από γαλβανισ-μένο σιδηροσωλήνα DN40mm</t>
  </si>
  <si>
    <t>ΟΔΟ-2653</t>
  </si>
  <si>
    <t>ΣΥΝΟΛΟ V</t>
  </si>
  <si>
    <t>ΣΥΝΟΛΟ ΒΑΣΙΚΩΝ ΕΡΓΑΣΙΩΝ</t>
  </si>
  <si>
    <t>ΓΕ &amp; ΟΕ  18%</t>
  </si>
  <si>
    <t>ΜΕΡΙΚΟ ΣΥΝΟΛΟ</t>
  </si>
  <si>
    <t>ΑΠΡΟΒΛΕΠΤΑ 15%</t>
  </si>
  <si>
    <t xml:space="preserve">ΣΥΝΟΛΟ </t>
  </si>
  <si>
    <t>ΦΠΑ 24%</t>
  </si>
  <si>
    <t>ΓΕΝΙΚΟ ΣΥΝΟΛΟ</t>
  </si>
  <si>
    <t>Υπόβαση οδοστρωσίας μεταβλητού πάχους</t>
  </si>
  <si>
    <t>Ανακατασκευή στρώσεων οδοστρωσίας</t>
  </si>
  <si>
    <t>A - 2.1</t>
  </si>
  <si>
    <t>Αποξήλωση ασφαλτοταπήτων και στρώσεων οδοστρωσίας σταθερο-ποιημένων με τσιμέντο εντός του ορίου των γενικών εκσκαφών</t>
  </si>
  <si>
    <t>ΠΡΟΫΠΟΛΟΓΙΜΟΣ ΑΣΦΑΛΤΟΣΤΡΩΣΗΣ ΟΔΩΝ ΔΗΜΟΥ ΠΡΕΒΕΖΑΣ</t>
  </si>
  <si>
    <t>Ποσότης</t>
  </si>
  <si>
    <t>Ε-17.1</t>
  </si>
  <si>
    <t>Διαγράμμιση οδοστρώματος με ανακλαστική βαφή</t>
  </si>
  <si>
    <t>ΟΙΚ-7788</t>
  </si>
  <si>
    <t>ΟΔΟ-1123A</t>
  </si>
  <si>
    <t>ΕΛΛΗΝΙΚΗ ΔΗΜΟΚΡΑΤΙΑ</t>
  </si>
  <si>
    <t>ΝΟΜΟΣ ΠΡΕΒΕΖΑΣ</t>
  </si>
  <si>
    <t>ΔΗΜΟΣ ΠΡΕΒΕΖΑΣ</t>
  </si>
  <si>
    <t>Δ/ΝΣΗ ΤΕΧΙΚΩΝ ΥΠΗΡΕΣΙΩΝ</t>
  </si>
  <si>
    <t>ΕΡΓΟ : Ασφαλτόστρωση Οδών Δήμου Πρέβεζας</t>
  </si>
  <si>
    <t>Πρέβεζα 21/07/2017</t>
  </si>
  <si>
    <t>Ο Συντάξας</t>
  </si>
  <si>
    <t>Θεωρήθηκε</t>
  </si>
  <si>
    <t>Η Δ/ντρια  Τα.Υ.Δ.Π.</t>
  </si>
  <si>
    <t>Τσάγκας Ηλίας</t>
  </si>
  <si>
    <t>Μωραϊτη Κων/να</t>
  </si>
  <si>
    <t>Πολ. Μηχανικός ΤΕ</t>
  </si>
  <si>
    <t>Τοπογράφος Μηχανικός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</si>
</sst>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theme="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/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2" fontId="2" fillId="0" borderId="1" xfId="0" applyNumberFormat="1" applyFont="1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43" fontId="0" fillId="0" borderId="1" xfId="1" applyFont="1" applyBorder="1" applyAlignment="1">
      <alignment vertical="center"/>
    </xf>
    <xf numFmtId="0" fontId="0" fillId="0" borderId="0" xfId="0" applyAlignment="1">
      <alignment vertical="top"/>
    </xf>
    <xf numFmtId="0" fontId="2" fillId="2" borderId="1" xfId="0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4" borderId="1" xfId="0" applyFont="1" applyFill="1" applyBorder="1" applyAlignment="1">
      <alignment vertical="top"/>
    </xf>
    <xf numFmtId="2" fontId="2" fillId="4" borderId="1" xfId="0" applyNumberFormat="1" applyFont="1" applyFill="1" applyBorder="1"/>
    <xf numFmtId="0" fontId="0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11" fontId="7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0" fontId="0" fillId="0" borderId="0" xfId="0" applyFont="1"/>
    <xf numFmtId="43" fontId="3" fillId="0" borderId="1" xfId="0" applyNumberFormat="1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0" xfId="0" applyBorder="1"/>
    <xf numFmtId="0" fontId="4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vertical="top"/>
    </xf>
    <xf numFmtId="0" fontId="6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4" borderId="5" xfId="0" applyFont="1" applyFill="1" applyBorder="1" applyAlignment="1">
      <alignment vertical="top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2" fontId="4" fillId="4" borderId="5" xfId="0" applyNumberFormat="1" applyFont="1" applyFill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</cellXfs>
  <cellStyles count="2">
    <cellStyle name="Κανονικό" xfId="0" builtinId="0"/>
    <cellStyle name="Κόμμα" xfId="1" builtinId="3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topLeftCell="A13" zoomScaleNormal="100" workbookViewId="0">
      <selection activeCell="L18" sqref="L18"/>
    </sheetView>
  </sheetViews>
  <sheetFormatPr defaultRowHeight="15" x14ac:dyDescent="0.25"/>
  <cols>
    <col min="1" max="1" width="4.5703125" style="3" customWidth="1"/>
    <col min="2" max="2" width="10.28515625" style="34" customWidth="1"/>
    <col min="3" max="3" width="35" style="20" customWidth="1"/>
    <col min="4" max="4" width="11.7109375" style="2" customWidth="1"/>
    <col min="5" max="5" width="10.140625" style="2" customWidth="1"/>
    <col min="6" max="6" width="9.140625" style="2"/>
    <col min="7" max="7" width="8.5703125" style="2" customWidth="1"/>
    <col min="8" max="8" width="9.42578125" style="1" bestFit="1" customWidth="1"/>
    <col min="9" max="9" width="10.85546875" customWidth="1"/>
  </cols>
  <sheetData>
    <row r="1" spans="1:9" ht="15.75" x14ac:dyDescent="0.25">
      <c r="A1" s="41" t="s">
        <v>75</v>
      </c>
      <c r="B1" s="41"/>
      <c r="C1" s="41"/>
      <c r="D1" s="42" t="s">
        <v>79</v>
      </c>
      <c r="E1" s="43"/>
      <c r="F1" s="43"/>
      <c r="G1" s="43"/>
      <c r="H1" s="43"/>
      <c r="I1" s="44"/>
    </row>
    <row r="2" spans="1:9" ht="15.75" x14ac:dyDescent="0.25">
      <c r="A2" s="45" t="s">
        <v>76</v>
      </c>
      <c r="B2" s="45"/>
      <c r="C2" s="45"/>
      <c r="D2" s="46"/>
      <c r="E2" s="46"/>
      <c r="F2" s="46"/>
      <c r="G2" s="46"/>
      <c r="H2" s="47"/>
      <c r="I2" s="44"/>
    </row>
    <row r="3" spans="1:9" ht="15.75" x14ac:dyDescent="0.25">
      <c r="A3" s="45" t="s">
        <v>77</v>
      </c>
      <c r="B3" s="45"/>
      <c r="C3" s="45"/>
      <c r="D3" s="46"/>
      <c r="E3" s="46"/>
      <c r="F3" s="46"/>
      <c r="G3" s="46"/>
      <c r="H3" s="47"/>
      <c r="I3" s="44"/>
    </row>
    <row r="4" spans="1:9" ht="15.75" x14ac:dyDescent="0.25">
      <c r="A4" s="45" t="s">
        <v>78</v>
      </c>
      <c r="B4" s="45"/>
      <c r="C4" s="45"/>
      <c r="D4" s="46"/>
      <c r="E4" s="46"/>
      <c r="F4" s="46"/>
      <c r="G4" s="46"/>
      <c r="H4" s="47"/>
      <c r="I4" s="44"/>
    </row>
    <row r="5" spans="1:9" x14ac:dyDescent="0.25">
      <c r="A5" s="48"/>
      <c r="B5" s="49"/>
      <c r="C5" s="50"/>
      <c r="D5" s="46"/>
      <c r="E5" s="46"/>
      <c r="F5" s="46"/>
      <c r="G5" s="46"/>
      <c r="H5" s="47"/>
      <c r="I5" s="44"/>
    </row>
    <row r="6" spans="1:9" ht="18.75" x14ac:dyDescent="0.25">
      <c r="A6" s="38" t="s">
        <v>69</v>
      </c>
      <c r="B6" s="39"/>
      <c r="C6" s="39"/>
      <c r="D6" s="39"/>
      <c r="E6" s="39"/>
      <c r="F6" s="39"/>
      <c r="G6" s="39"/>
      <c r="H6" s="39"/>
      <c r="I6" s="40"/>
    </row>
    <row r="7" spans="1:9" s="4" customFormat="1" ht="45" x14ac:dyDescent="0.25">
      <c r="A7" s="8" t="s">
        <v>0</v>
      </c>
      <c r="B7" s="31" t="s">
        <v>1</v>
      </c>
      <c r="C7" s="21" t="s">
        <v>2</v>
      </c>
      <c r="D7" s="9" t="s">
        <v>7</v>
      </c>
      <c r="E7" s="10" t="s">
        <v>3</v>
      </c>
      <c r="F7" s="10" t="s">
        <v>4</v>
      </c>
      <c r="G7" s="8" t="s">
        <v>70</v>
      </c>
      <c r="H7" s="16" t="s">
        <v>5</v>
      </c>
      <c r="I7" s="10" t="s">
        <v>6</v>
      </c>
    </row>
    <row r="8" spans="1:9" x14ac:dyDescent="0.25">
      <c r="A8" s="13"/>
      <c r="B8" s="32"/>
      <c r="C8" s="17" t="s">
        <v>8</v>
      </c>
      <c r="D8" s="7"/>
      <c r="E8" s="7"/>
      <c r="F8" s="7"/>
      <c r="G8" s="7"/>
      <c r="H8" s="6"/>
      <c r="I8" s="5"/>
    </row>
    <row r="9" spans="1:9" ht="64.5" customHeight="1" x14ac:dyDescent="0.25">
      <c r="A9" s="13">
        <v>2</v>
      </c>
      <c r="B9" s="32" t="s">
        <v>67</v>
      </c>
      <c r="C9" s="14" t="s">
        <v>68</v>
      </c>
      <c r="D9" s="7" t="s">
        <v>74</v>
      </c>
      <c r="E9" s="7" t="s">
        <v>9</v>
      </c>
      <c r="F9" s="7">
        <v>3.02</v>
      </c>
      <c r="G9" s="12">
        <v>20</v>
      </c>
      <c r="H9" s="11">
        <f>F9*G9</f>
        <v>60.4</v>
      </c>
      <c r="I9" s="5"/>
    </row>
    <row r="10" spans="1:9" x14ac:dyDescent="0.25">
      <c r="A10" s="13"/>
      <c r="B10" s="32"/>
      <c r="C10" s="18" t="s">
        <v>11</v>
      </c>
      <c r="D10" s="7"/>
      <c r="E10" s="7"/>
      <c r="F10" s="7"/>
      <c r="G10" s="7"/>
      <c r="H10" s="6"/>
      <c r="I10" s="5"/>
    </row>
    <row r="11" spans="1:9" x14ac:dyDescent="0.25">
      <c r="A11" s="13"/>
      <c r="B11" s="32" t="s">
        <v>12</v>
      </c>
      <c r="C11" s="17" t="s">
        <v>13</v>
      </c>
      <c r="D11" s="7"/>
      <c r="E11" s="7"/>
      <c r="F11" s="7"/>
      <c r="G11" s="7"/>
      <c r="H11" s="6"/>
      <c r="I11" s="5"/>
    </row>
    <row r="12" spans="1:9" ht="30" x14ac:dyDescent="0.25">
      <c r="A12" s="13">
        <v>12</v>
      </c>
      <c r="B12" s="32" t="s">
        <v>14</v>
      </c>
      <c r="C12" s="14" t="s">
        <v>65</v>
      </c>
      <c r="D12" s="7" t="s">
        <v>15</v>
      </c>
      <c r="E12" s="7" t="s">
        <v>9</v>
      </c>
      <c r="F12" s="7">
        <v>17.34</v>
      </c>
      <c r="G12" s="12">
        <v>100</v>
      </c>
      <c r="H12" s="11">
        <f>F12*G12</f>
        <v>1734</v>
      </c>
      <c r="I12" s="5"/>
    </row>
    <row r="13" spans="1:9" x14ac:dyDescent="0.25">
      <c r="A13" s="13"/>
      <c r="B13" s="32" t="s">
        <v>16</v>
      </c>
      <c r="C13" s="17" t="s">
        <v>17</v>
      </c>
      <c r="D13" s="7"/>
      <c r="E13" s="7"/>
      <c r="F13" s="7"/>
      <c r="G13" s="7"/>
      <c r="H13" s="6"/>
      <c r="I13" s="5"/>
    </row>
    <row r="14" spans="1:9" x14ac:dyDescent="0.25">
      <c r="A14" s="13">
        <v>13</v>
      </c>
      <c r="B14" s="32" t="s">
        <v>18</v>
      </c>
      <c r="C14" s="22" t="s">
        <v>19</v>
      </c>
      <c r="D14" s="7" t="s">
        <v>20</v>
      </c>
      <c r="E14" s="7" t="s">
        <v>21</v>
      </c>
      <c r="F14" s="7">
        <v>1.88</v>
      </c>
      <c r="G14" s="12">
        <v>2700</v>
      </c>
      <c r="H14" s="11">
        <f>F14*G14</f>
        <v>5076</v>
      </c>
      <c r="I14" s="5"/>
    </row>
    <row r="15" spans="1:9" ht="30" x14ac:dyDescent="0.25">
      <c r="A15" s="13">
        <v>14</v>
      </c>
      <c r="B15" s="32" t="s">
        <v>22</v>
      </c>
      <c r="C15" s="14" t="s">
        <v>66</v>
      </c>
      <c r="D15" s="7" t="s">
        <v>23</v>
      </c>
      <c r="E15" s="7" t="s">
        <v>21</v>
      </c>
      <c r="F15" s="7">
        <v>0.41</v>
      </c>
      <c r="G15" s="12">
        <v>200</v>
      </c>
      <c r="H15" s="11">
        <f>F15*G15</f>
        <v>82</v>
      </c>
      <c r="I15" s="5"/>
    </row>
    <row r="16" spans="1:9" x14ac:dyDescent="0.25">
      <c r="A16" s="13"/>
      <c r="B16" s="32"/>
      <c r="C16" s="17" t="s">
        <v>24</v>
      </c>
      <c r="D16" s="7"/>
      <c r="E16" s="7"/>
      <c r="F16" s="7"/>
      <c r="G16" s="7"/>
      <c r="H16" s="6"/>
      <c r="I16" s="15">
        <f>SUM(H12:H15)</f>
        <v>6892</v>
      </c>
    </row>
    <row r="17" spans="1:10" x14ac:dyDescent="0.25">
      <c r="A17" s="13"/>
      <c r="B17" s="32"/>
      <c r="C17" s="18" t="s">
        <v>25</v>
      </c>
      <c r="D17" s="7"/>
      <c r="E17" s="7"/>
      <c r="F17" s="7"/>
      <c r="G17" s="7"/>
      <c r="H17" s="6"/>
      <c r="I17" s="5"/>
    </row>
    <row r="18" spans="1:10" ht="30" x14ac:dyDescent="0.25">
      <c r="A18" s="13">
        <v>15</v>
      </c>
      <c r="B18" s="32" t="s">
        <v>26</v>
      </c>
      <c r="C18" s="14" t="s">
        <v>27</v>
      </c>
      <c r="D18" s="7" t="s">
        <v>28</v>
      </c>
      <c r="E18" s="7" t="s">
        <v>10</v>
      </c>
      <c r="F18" s="12">
        <v>1</v>
      </c>
      <c r="G18" s="12">
        <v>40</v>
      </c>
      <c r="H18" s="11">
        <f>F18*G18</f>
        <v>40</v>
      </c>
      <c r="I18" s="5"/>
    </row>
    <row r="19" spans="1:10" x14ac:dyDescent="0.25">
      <c r="A19" s="13">
        <v>17</v>
      </c>
      <c r="B19" s="32" t="s">
        <v>29</v>
      </c>
      <c r="C19" s="22" t="s">
        <v>30</v>
      </c>
      <c r="D19" s="7" t="s">
        <v>31</v>
      </c>
      <c r="E19" s="7" t="s">
        <v>21</v>
      </c>
      <c r="F19" s="12">
        <v>1.2</v>
      </c>
      <c r="G19" s="12">
        <v>2700</v>
      </c>
      <c r="H19" s="11">
        <f>F19*G19</f>
        <v>3240</v>
      </c>
      <c r="I19" s="5"/>
    </row>
    <row r="20" spans="1:10" x14ac:dyDescent="0.25">
      <c r="A20" s="13">
        <v>18</v>
      </c>
      <c r="B20" s="32" t="s">
        <v>32</v>
      </c>
      <c r="C20" s="22" t="s">
        <v>33</v>
      </c>
      <c r="D20" s="7" t="s">
        <v>34</v>
      </c>
      <c r="E20" s="7" t="s">
        <v>21</v>
      </c>
      <c r="F20" s="7">
        <v>0.45</v>
      </c>
      <c r="G20" s="12">
        <v>2700</v>
      </c>
      <c r="H20" s="11">
        <f>F20*G20</f>
        <v>1215</v>
      </c>
      <c r="I20" s="5"/>
    </row>
    <row r="21" spans="1:10" ht="30" x14ac:dyDescent="0.25">
      <c r="A21" s="13">
        <v>19</v>
      </c>
      <c r="B21" s="32" t="s">
        <v>35</v>
      </c>
      <c r="C21" s="14" t="s">
        <v>36</v>
      </c>
      <c r="D21" s="7" t="s">
        <v>37</v>
      </c>
      <c r="E21" s="7" t="s">
        <v>38</v>
      </c>
      <c r="F21" s="12">
        <v>92.3</v>
      </c>
      <c r="G21" s="12">
        <v>184</v>
      </c>
      <c r="H21" s="11">
        <f>F21*G21</f>
        <v>16983.2</v>
      </c>
      <c r="I21" s="5"/>
    </row>
    <row r="22" spans="1:10" ht="45" x14ac:dyDescent="0.25">
      <c r="A22" s="13">
        <v>20</v>
      </c>
      <c r="B22" s="32" t="s">
        <v>39</v>
      </c>
      <c r="C22" s="14" t="s">
        <v>40</v>
      </c>
      <c r="D22" s="7" t="s">
        <v>41</v>
      </c>
      <c r="E22" s="7" t="s">
        <v>21</v>
      </c>
      <c r="F22" s="7">
        <v>7.92</v>
      </c>
      <c r="G22" s="12">
        <v>1400</v>
      </c>
      <c r="H22" s="11">
        <f>F22*G22</f>
        <v>11088</v>
      </c>
      <c r="I22" s="5"/>
    </row>
    <row r="23" spans="1:10" x14ac:dyDescent="0.25">
      <c r="A23" s="13"/>
      <c r="B23" s="32"/>
      <c r="C23" s="17" t="s">
        <v>42</v>
      </c>
      <c r="D23" s="7"/>
      <c r="E23" s="7"/>
      <c r="F23" s="7"/>
      <c r="G23" s="7"/>
      <c r="H23" s="6"/>
      <c r="I23" s="15">
        <f>SUM(H18:H22)</f>
        <v>32566.2</v>
      </c>
    </row>
    <row r="24" spans="1:10" x14ac:dyDescent="0.25">
      <c r="A24" s="13"/>
      <c r="B24" s="32"/>
      <c r="C24" s="17" t="s">
        <v>43</v>
      </c>
      <c r="D24" s="7"/>
      <c r="E24" s="7"/>
      <c r="F24" s="7"/>
      <c r="G24" s="7"/>
      <c r="H24" s="6"/>
      <c r="I24" s="5"/>
    </row>
    <row r="25" spans="1:10" ht="30" x14ac:dyDescent="0.25">
      <c r="A25" s="13"/>
      <c r="B25" s="32" t="s">
        <v>44</v>
      </c>
      <c r="C25" s="35" t="s">
        <v>45</v>
      </c>
      <c r="D25" s="7"/>
      <c r="E25" s="7"/>
      <c r="F25" s="7"/>
      <c r="G25" s="7"/>
      <c r="H25" s="6"/>
      <c r="I25" s="5"/>
    </row>
    <row r="26" spans="1:10" ht="30" x14ac:dyDescent="0.25">
      <c r="A26" s="13">
        <v>21</v>
      </c>
      <c r="B26" s="32" t="s">
        <v>48</v>
      </c>
      <c r="C26" s="14" t="s">
        <v>51</v>
      </c>
      <c r="D26" s="7" t="s">
        <v>52</v>
      </c>
      <c r="E26" s="7" t="s">
        <v>53</v>
      </c>
      <c r="F26" s="12">
        <v>53.7</v>
      </c>
      <c r="G26" s="12">
        <v>2</v>
      </c>
      <c r="H26" s="19">
        <f>F26*G26</f>
        <v>107.4</v>
      </c>
      <c r="I26" s="5"/>
    </row>
    <row r="27" spans="1:10" x14ac:dyDescent="0.25">
      <c r="A27" s="13">
        <v>22</v>
      </c>
      <c r="B27" s="32" t="s">
        <v>49</v>
      </c>
      <c r="C27" s="22" t="s">
        <v>54</v>
      </c>
      <c r="D27" s="7" t="s">
        <v>52</v>
      </c>
      <c r="E27" s="7" t="s">
        <v>53</v>
      </c>
      <c r="F27" s="12">
        <v>34.5</v>
      </c>
      <c r="G27" s="12">
        <v>2</v>
      </c>
      <c r="H27" s="19">
        <f>F27*G27</f>
        <v>69</v>
      </c>
      <c r="I27" s="5"/>
    </row>
    <row r="28" spans="1:10" x14ac:dyDescent="0.25">
      <c r="A28" s="13"/>
      <c r="B28" s="32" t="s">
        <v>46</v>
      </c>
      <c r="C28" s="17" t="s">
        <v>47</v>
      </c>
      <c r="D28" s="7"/>
      <c r="E28" s="7"/>
      <c r="F28" s="7"/>
      <c r="G28" s="7"/>
      <c r="H28" s="6"/>
      <c r="I28" s="5"/>
    </row>
    <row r="29" spans="1:10" ht="30" x14ac:dyDescent="0.25">
      <c r="A29" s="13">
        <v>23</v>
      </c>
      <c r="B29" s="32" t="s">
        <v>50</v>
      </c>
      <c r="C29" s="14" t="s">
        <v>55</v>
      </c>
      <c r="D29" s="7" t="s">
        <v>56</v>
      </c>
      <c r="E29" s="7" t="s">
        <v>53</v>
      </c>
      <c r="F29" s="12">
        <v>31.1</v>
      </c>
      <c r="G29" s="12">
        <v>4</v>
      </c>
      <c r="H29" s="19">
        <f>F29*G29</f>
        <v>124.4</v>
      </c>
      <c r="I29" s="5"/>
      <c r="J29" s="36"/>
    </row>
    <row r="30" spans="1:10" ht="31.5" x14ac:dyDescent="0.25">
      <c r="A30" s="13">
        <v>24</v>
      </c>
      <c r="B30" s="33" t="s">
        <v>71</v>
      </c>
      <c r="C30" s="27" t="s">
        <v>72</v>
      </c>
      <c r="D30" s="26" t="s">
        <v>73</v>
      </c>
      <c r="E30" s="28" t="s">
        <v>21</v>
      </c>
      <c r="F30" s="29">
        <v>3.8</v>
      </c>
      <c r="G30" s="29">
        <v>500</v>
      </c>
      <c r="H30" s="30">
        <f t="shared" ref="H30" si="0">F30*G30</f>
        <v>1900</v>
      </c>
      <c r="I30" s="5"/>
    </row>
    <row r="31" spans="1:10" x14ac:dyDescent="0.25">
      <c r="A31" s="13"/>
      <c r="B31" s="32"/>
      <c r="C31" s="17" t="s">
        <v>57</v>
      </c>
      <c r="D31" s="7"/>
      <c r="E31" s="7"/>
      <c r="F31" s="7"/>
      <c r="G31" s="7"/>
      <c r="H31" s="6"/>
      <c r="I31" s="37">
        <f>SUM(H26:H30)</f>
        <v>2200.8000000000002</v>
      </c>
    </row>
    <row r="32" spans="1:10" x14ac:dyDescent="0.25">
      <c r="A32" s="13"/>
      <c r="B32" s="32"/>
      <c r="C32" s="22"/>
      <c r="D32" s="7"/>
      <c r="E32" s="7"/>
      <c r="F32" s="7"/>
      <c r="G32" s="7"/>
      <c r="H32" s="6"/>
      <c r="I32" s="25"/>
    </row>
    <row r="33" spans="1:9" x14ac:dyDescent="0.25">
      <c r="A33" s="13"/>
      <c r="B33" s="32"/>
      <c r="C33" s="23" t="s">
        <v>58</v>
      </c>
      <c r="D33" s="7"/>
      <c r="E33" s="7"/>
      <c r="F33" s="7"/>
      <c r="G33" s="7"/>
      <c r="H33" s="6"/>
      <c r="I33" s="24">
        <f>SUM(I10:I32)</f>
        <v>41659</v>
      </c>
    </row>
    <row r="34" spans="1:9" x14ac:dyDescent="0.25">
      <c r="A34" s="13"/>
      <c r="B34" s="32"/>
      <c r="C34" s="23" t="s">
        <v>59</v>
      </c>
      <c r="D34" s="7"/>
      <c r="E34" s="7"/>
      <c r="F34" s="7"/>
      <c r="G34" s="7"/>
      <c r="H34" s="6"/>
      <c r="I34" s="24">
        <f>I33*18%</f>
        <v>7498.62</v>
      </c>
    </row>
    <row r="35" spans="1:9" x14ac:dyDescent="0.25">
      <c r="A35" s="13"/>
      <c r="B35" s="32"/>
      <c r="C35" s="23" t="s">
        <v>60</v>
      </c>
      <c r="D35" s="7"/>
      <c r="E35" s="7"/>
      <c r="F35" s="7"/>
      <c r="G35" s="7"/>
      <c r="H35" s="6"/>
      <c r="I35" s="24">
        <f>SUM(I33+I34)</f>
        <v>49157.62</v>
      </c>
    </row>
    <row r="36" spans="1:9" x14ac:dyDescent="0.25">
      <c r="A36" s="13"/>
      <c r="B36" s="32"/>
      <c r="C36" s="23" t="s">
        <v>61</v>
      </c>
      <c r="D36" s="7"/>
      <c r="E36" s="7"/>
      <c r="F36" s="7"/>
      <c r="G36" s="7"/>
      <c r="H36" s="6"/>
      <c r="I36" s="24">
        <v>7293.99</v>
      </c>
    </row>
    <row r="37" spans="1:9" x14ac:dyDescent="0.25">
      <c r="A37" s="13"/>
      <c r="B37" s="32"/>
      <c r="C37" s="23" t="s">
        <v>62</v>
      </c>
      <c r="D37" s="7"/>
      <c r="E37" s="7"/>
      <c r="F37" s="7"/>
      <c r="G37" s="7"/>
      <c r="H37" s="6"/>
      <c r="I37" s="24">
        <f>I35+I36</f>
        <v>56451.61</v>
      </c>
    </row>
    <row r="38" spans="1:9" x14ac:dyDescent="0.25">
      <c r="A38" s="13"/>
      <c r="B38" s="32"/>
      <c r="C38" s="23" t="s">
        <v>63</v>
      </c>
      <c r="D38" s="7"/>
      <c r="E38" s="7"/>
      <c r="F38" s="7"/>
      <c r="G38" s="7"/>
      <c r="H38" s="6"/>
      <c r="I38" s="24">
        <f>I37*24%</f>
        <v>13548.386399999999</v>
      </c>
    </row>
    <row r="39" spans="1:9" ht="15.75" x14ac:dyDescent="0.25">
      <c r="A39" s="52"/>
      <c r="B39" s="53"/>
      <c r="C39" s="54" t="s">
        <v>64</v>
      </c>
      <c r="D39" s="55"/>
      <c r="E39" s="55"/>
      <c r="F39" s="55"/>
      <c r="G39" s="55"/>
      <c r="H39" s="56"/>
      <c r="I39" s="57">
        <f>I37+I38</f>
        <v>69999.996400000004</v>
      </c>
    </row>
    <row r="40" spans="1:9" x14ac:dyDescent="0.25">
      <c r="A40" s="48"/>
      <c r="B40" s="49"/>
      <c r="C40" s="50"/>
      <c r="D40" s="46"/>
      <c r="E40" s="46"/>
      <c r="F40" s="46"/>
      <c r="G40" s="46"/>
      <c r="H40" s="47"/>
      <c r="I40" s="44"/>
    </row>
    <row r="41" spans="1:9" ht="15.75" x14ac:dyDescent="0.25">
      <c r="A41" s="48"/>
      <c r="B41" s="49"/>
      <c r="C41" s="42" t="s">
        <v>80</v>
      </c>
      <c r="D41" s="42"/>
      <c r="E41" s="42"/>
      <c r="F41" s="46"/>
      <c r="G41" s="46"/>
      <c r="H41" s="47"/>
      <c r="I41" s="44"/>
    </row>
    <row r="42" spans="1:9" x14ac:dyDescent="0.25">
      <c r="A42" s="48"/>
      <c r="B42" s="49"/>
      <c r="C42" s="50"/>
      <c r="D42" s="46"/>
      <c r="E42" s="46"/>
      <c r="F42" s="46"/>
      <c r="G42" s="46"/>
      <c r="H42" s="47"/>
      <c r="I42" s="44"/>
    </row>
    <row r="43" spans="1:9" ht="15.75" x14ac:dyDescent="0.25">
      <c r="A43" s="48"/>
      <c r="B43" s="49"/>
      <c r="C43" s="58" t="s">
        <v>81</v>
      </c>
      <c r="D43" s="46"/>
      <c r="E43" s="46"/>
      <c r="F43" s="59" t="s">
        <v>82</v>
      </c>
      <c r="G43" s="59"/>
      <c r="H43" s="59"/>
      <c r="I43" s="44"/>
    </row>
    <row r="44" spans="1:9" ht="15.75" x14ac:dyDescent="0.25">
      <c r="A44" s="48"/>
      <c r="B44" s="49"/>
      <c r="C44" s="50"/>
      <c r="D44" s="46"/>
      <c r="E44" s="46"/>
      <c r="F44" s="59" t="s">
        <v>83</v>
      </c>
      <c r="G44" s="59"/>
      <c r="H44" s="59"/>
      <c r="I44" s="44"/>
    </row>
    <row r="45" spans="1:9" x14ac:dyDescent="0.25">
      <c r="A45" s="48"/>
      <c r="B45" s="49"/>
      <c r="C45" s="50"/>
      <c r="D45" s="46"/>
      <c r="E45" s="46"/>
      <c r="F45" s="46"/>
      <c r="G45" s="46"/>
      <c r="H45" s="47"/>
      <c r="I45" s="44"/>
    </row>
    <row r="46" spans="1:9" x14ac:dyDescent="0.25">
      <c r="A46" s="48"/>
      <c r="B46" s="49"/>
      <c r="C46" s="50"/>
      <c r="D46" s="46"/>
      <c r="E46" s="46"/>
      <c r="F46" s="46"/>
      <c r="G46" s="46"/>
      <c r="H46" s="47"/>
      <c r="I46" s="44"/>
    </row>
    <row r="47" spans="1:9" x14ac:dyDescent="0.25">
      <c r="A47" s="48"/>
      <c r="B47" s="49"/>
      <c r="C47" s="50"/>
      <c r="D47" s="46"/>
      <c r="E47" s="46"/>
      <c r="F47" s="46"/>
      <c r="G47" s="46"/>
      <c r="H47" s="47"/>
      <c r="I47" s="44"/>
    </row>
    <row r="48" spans="1:9" x14ac:dyDescent="0.25">
      <c r="A48" s="48"/>
      <c r="B48" s="49"/>
      <c r="C48" s="50"/>
      <c r="D48" s="46"/>
      <c r="E48" s="46"/>
      <c r="F48" s="46"/>
      <c r="G48" s="46"/>
      <c r="H48" s="47"/>
      <c r="I48" s="44"/>
    </row>
    <row r="49" spans="1:9" ht="15.75" x14ac:dyDescent="0.25">
      <c r="A49" s="48"/>
      <c r="B49" s="49"/>
      <c r="C49" s="58" t="s">
        <v>84</v>
      </c>
      <c r="D49" s="46"/>
      <c r="E49" s="46"/>
      <c r="F49" s="59" t="s">
        <v>85</v>
      </c>
      <c r="G49" s="59"/>
      <c r="H49" s="59"/>
      <c r="I49" s="44"/>
    </row>
    <row r="50" spans="1:9" s="51" customFormat="1" ht="15.75" x14ac:dyDescent="0.25">
      <c r="A50" s="58"/>
      <c r="B50" s="60"/>
      <c r="C50" s="58" t="s">
        <v>86</v>
      </c>
      <c r="D50" s="61"/>
      <c r="E50" s="61"/>
      <c r="F50" s="59" t="s">
        <v>87</v>
      </c>
      <c r="G50" s="59"/>
      <c r="H50" s="59"/>
      <c r="I50" s="62"/>
    </row>
    <row r="51" spans="1:9" x14ac:dyDescent="0.25">
      <c r="A51" s="48"/>
      <c r="B51" s="49"/>
      <c r="C51" s="50"/>
      <c r="D51" s="46"/>
      <c r="E51" s="46"/>
      <c r="F51" s="46"/>
      <c r="G51" s="46"/>
      <c r="H51" s="47"/>
      <c r="I51" s="44"/>
    </row>
  </sheetData>
  <mergeCells count="11">
    <mergeCell ref="C41:E41"/>
    <mergeCell ref="F43:H43"/>
    <mergeCell ref="F44:H44"/>
    <mergeCell ref="F49:H49"/>
    <mergeCell ref="F50:H50"/>
    <mergeCell ref="A6:I6"/>
    <mergeCell ref="A1:C1"/>
    <mergeCell ref="A2:C2"/>
    <mergeCell ref="A3:C3"/>
    <mergeCell ref="A4:C4"/>
    <mergeCell ref="D1:H1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cp:lastPrinted>2017-07-21T07:21:35Z</cp:lastPrinted>
  <dcterms:created xsi:type="dcterms:W3CDTF">2017-06-09T06:51:48Z</dcterms:created>
  <dcterms:modified xsi:type="dcterms:W3CDTF">2017-07-21T07:24:00Z</dcterms:modified>
</cp:coreProperties>
</file>